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раздел 1 и 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<sst xmlns="http://schemas.openxmlformats.org/spreadsheetml/2006/main" count="133" uniqueCount="110">
  <si>
    <t>№ п/п</t>
  </si>
  <si>
    <t>Реестровый номер</t>
  </si>
  <si>
    <t xml:space="preserve">Наименование имущества </t>
  </si>
  <si>
    <t>Год ввода</t>
  </si>
  <si>
    <t>Адрес</t>
  </si>
  <si>
    <t xml:space="preserve">Инвентарный номер </t>
  </si>
  <si>
    <t>Кадастровый номер</t>
  </si>
  <si>
    <t>Износ (амортизация)</t>
  </si>
  <si>
    <t>Кадастровая стоимость</t>
  </si>
  <si>
    <t>Общ.      пл-дь    (кв.м)</t>
  </si>
  <si>
    <t>Остаток</t>
  </si>
  <si>
    <t>год внес. в реестр</t>
  </si>
  <si>
    <t>Дата возникновения права</t>
  </si>
  <si>
    <t>Основание, реквизиты документов</t>
  </si>
  <si>
    <t>Дата прекращения права, реквизиты документов</t>
  </si>
  <si>
    <t>Техническая характеристика</t>
  </si>
  <si>
    <t>Паспорт</t>
  </si>
  <si>
    <t>Свидетельство</t>
  </si>
  <si>
    <t>Правообладатель</t>
  </si>
  <si>
    <t>Обременения</t>
  </si>
  <si>
    <t>Бал.ст.</t>
  </si>
  <si>
    <t>ост.ст.</t>
  </si>
  <si>
    <t>амортизация (износ)</t>
  </si>
  <si>
    <t>6</t>
  </si>
  <si>
    <t>7</t>
  </si>
  <si>
    <t>Раздел 1 - недвижимое имущество</t>
  </si>
  <si>
    <t>Итого</t>
  </si>
  <si>
    <t>м.п.</t>
  </si>
  <si>
    <t>Водонапорная башня</t>
  </si>
  <si>
    <t>Пожарный водоём</t>
  </si>
  <si>
    <t>01</t>
  </si>
  <si>
    <t>02</t>
  </si>
  <si>
    <t>03</t>
  </si>
  <si>
    <t>04</t>
  </si>
  <si>
    <t>05</t>
  </si>
  <si>
    <t>07</t>
  </si>
  <si>
    <t>08</t>
  </si>
  <si>
    <t>09</t>
  </si>
  <si>
    <t>с.Верхнеусинское-Нижнеусинское</t>
  </si>
  <si>
    <t xml:space="preserve">с.Верхнеусинское        </t>
  </si>
  <si>
    <t xml:space="preserve">с.Нижнеусинское    </t>
  </si>
  <si>
    <t xml:space="preserve">с.Нижнеусинское   </t>
  </si>
  <si>
    <t>пост.№37-п от 23.03.2006г</t>
  </si>
  <si>
    <t>акт приемки от 22.09.2008г</t>
  </si>
  <si>
    <t>акт приемки от 16.10.2008г</t>
  </si>
  <si>
    <t>012</t>
  </si>
  <si>
    <t>удовлетворительное</t>
  </si>
  <si>
    <t>Расположена с северной стороны на окраине с.Верхнеусинское, протяженность 310м</t>
  </si>
  <si>
    <t>Расположена с западной стороны окраины с.Нижнеусинское, протяженность 490м</t>
  </si>
  <si>
    <t xml:space="preserve">Выше по течению от подвесного моста с.Верхнеусинского </t>
  </si>
  <si>
    <t xml:space="preserve">Ниже по течению от подвесного моста с.Верхнеусинского </t>
  </si>
  <si>
    <t xml:space="preserve"> с. Верхнеусинское, ул.Беспалова, строен. 4 пом. 1</t>
  </si>
  <si>
    <t>распор № 18а-р от 05.06.2012</t>
  </si>
  <si>
    <t>1-этажное, деревянное, центр, 2-х квартирный дом, печное отопление</t>
  </si>
  <si>
    <t>резервуар стальной сварной горизонтальный Р-50,цилиндрический сосуд с коническими днищами, кольцами жесткости и одной горловиной с крышкой</t>
  </si>
  <si>
    <t>металлопрокат, облицовка оцинкованное железо</t>
  </si>
  <si>
    <t>013</t>
  </si>
  <si>
    <t>Квартира</t>
  </si>
  <si>
    <t xml:space="preserve"> с. Верхнеусинское, пер. Речной, д.2, кв.1</t>
  </si>
  <si>
    <t>пост. №95-п от 01.12.2014</t>
  </si>
  <si>
    <t>24 ЕЛ 544572 от 24.11.2014</t>
  </si>
  <si>
    <t>24 ЕЛ 094666 от 10.01.2014</t>
  </si>
  <si>
    <t>не зарегистрировано</t>
  </si>
  <si>
    <t>МО Верхнеусинский сельсовет</t>
  </si>
  <si>
    <t>24 ЕЛ 094667 от 10.01.2014</t>
  </si>
  <si>
    <t>24:13:3201015:74</t>
  </si>
  <si>
    <t>24:00:0000000:1785</t>
  </si>
  <si>
    <t>24:00:0000000:1784</t>
  </si>
  <si>
    <t>24:13:0000000:04:216:002:000331760:0001:20001</t>
  </si>
  <si>
    <t>24 ЕЛ 428504 от 04.12.2012</t>
  </si>
  <si>
    <t>неопределена</t>
  </si>
  <si>
    <t>04:216/2006-881 от 26.02.2006</t>
  </si>
  <si>
    <t>№24/14-160230 от 17.03.2014</t>
  </si>
  <si>
    <t>№35/001/2011-201 от 14.03.2014</t>
  </si>
  <si>
    <t>№35/001/2011-200 от 14.03.2014</t>
  </si>
  <si>
    <t>защитная дамба (левобережная) с. Верхнеусинское</t>
  </si>
  <si>
    <t>защитная дамба (правобережная) с. Нижнеусинское</t>
  </si>
  <si>
    <t>проезжая часть ул.Щетинкина с. Нижнеусинское</t>
  </si>
  <si>
    <t>укрепление левого берега р.Ус по течению от подвесного моста с. Верхнеусинское</t>
  </si>
  <si>
    <t>средний мост</t>
  </si>
  <si>
    <t xml:space="preserve">укрепление левого берега Ус у подвесного моста с. Верхнеусинское </t>
  </si>
  <si>
    <t>110113000006</t>
  </si>
  <si>
    <t>110113000001</t>
  </si>
  <si>
    <t>110113000002</t>
  </si>
  <si>
    <t>110113000003</t>
  </si>
  <si>
    <t>110113000004</t>
  </si>
  <si>
    <t>110113000005</t>
  </si>
  <si>
    <t>110113000007</t>
  </si>
  <si>
    <t>110113000008</t>
  </si>
  <si>
    <t>110111000001</t>
  </si>
  <si>
    <t>110112000001</t>
  </si>
  <si>
    <t>Нежилое помещение</t>
  </si>
  <si>
    <t>Земельный участок</t>
  </si>
  <si>
    <t>053</t>
  </si>
  <si>
    <t>РФ, Красноярский край, Ермаковский район, с. Верхнеусинское, ул. Беспалова, 2</t>
  </si>
  <si>
    <t>24:13:3201015:80</t>
  </si>
  <si>
    <t>28393 кв.м.</t>
  </si>
  <si>
    <t>пост. № 71-п от 06.12.2018</t>
  </si>
  <si>
    <t>земли населенных пунктов, строительная промышленность</t>
  </si>
  <si>
    <t>Е.И. Григорьев</t>
  </si>
  <si>
    <t>П.В. Лаеш</t>
  </si>
  <si>
    <t>Глава Верхнеусинского сельсовета</t>
  </si>
  <si>
    <t>Главный бухгалтер</t>
  </si>
  <si>
    <r>
      <t>Реестр муниципального имущества ___</t>
    </r>
    <r>
      <rPr>
        <b/>
        <u val="single"/>
        <sz val="12"/>
        <rFont val="Arial"/>
        <family val="2"/>
      </rPr>
      <t>Верхнеусинского сельсовета</t>
    </r>
    <r>
      <rPr>
        <sz val="12"/>
        <rFont val="Arial"/>
        <family val="2"/>
      </rPr>
      <t>__ на 01.01.2023</t>
    </r>
  </si>
  <si>
    <t>ост.ст. на 01.01.23</t>
  </si>
  <si>
    <t>Прибыло в 2023 г.</t>
  </si>
  <si>
    <t>Убыло в 2023 г.</t>
  </si>
  <si>
    <t>Баланс.       ст-ть     на 01.01.2023 г.</t>
  </si>
  <si>
    <t>Остаточ.         ст-ть     на 01.01.2023 г.</t>
  </si>
  <si>
    <t>Бал.ст. на 01.01.2023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</si>
</sst>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justify" vertical="top"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49" fontId="11" fillId="0" borderId="15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justify" vertical="top" wrapText="1"/>
    </xf>
    <xf numFmtId="2" fontId="5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horizontal="justify" vertical="top"/>
    </xf>
    <xf numFmtId="0" fontId="13" fillId="0" borderId="14" xfId="0" applyFont="1" applyBorder="1" applyAlignment="1">
      <alignment horizontal="justify" vertical="top"/>
    </xf>
    <xf numFmtId="49" fontId="0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5" fillId="0" borderId="14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justify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justify" vertical="top"/>
    </xf>
    <xf numFmtId="0" fontId="10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view="pageBreakPreview" zoomScaleSheetLayoutView="100" zoomScalePageLayoutView="0" workbookViewId="0" topLeftCell="A4">
      <selection activeCell="U3" sqref="U3:U4"/>
    </sheetView>
  </sheetViews>
  <sheetFormatPr defaultColWidth="9.140625" defaultRowHeight="12.75"/>
  <cols>
    <col min="2" max="2" width="11.28125" style="0" customWidth="1"/>
    <col min="3" max="3" width="26.140625" style="0" customWidth="1"/>
    <col min="4" max="4" width="7.7109375" style="0" customWidth="1"/>
    <col min="5" max="5" width="14.421875" style="0" customWidth="1"/>
    <col min="6" max="6" width="13.7109375" style="0" customWidth="1"/>
    <col min="7" max="7" width="12.7109375" style="0" customWidth="1"/>
    <col min="8" max="8" width="11.28125" style="36" customWidth="1"/>
    <col min="9" max="9" width="11.421875" style="0" customWidth="1"/>
    <col min="10" max="10" width="11.00390625" style="0" customWidth="1"/>
    <col min="12" max="12" width="10.7109375" style="0" customWidth="1"/>
    <col min="13" max="13" width="11.8515625" style="0" customWidth="1"/>
    <col min="14" max="14" width="10.7109375" style="0" customWidth="1"/>
    <col min="15" max="15" width="8.140625" style="0" customWidth="1"/>
    <col min="16" max="16" width="7.57421875" style="0" customWidth="1"/>
    <col min="17" max="17" width="12.140625" style="0" customWidth="1"/>
    <col min="18" max="18" width="10.57421875" style="0" customWidth="1"/>
    <col min="19" max="19" width="11.7109375" style="0" customWidth="1"/>
    <col min="20" max="20" width="7.421875" style="0" customWidth="1"/>
    <col min="21" max="21" width="13.57421875" style="0" customWidth="1"/>
    <col min="22" max="22" width="15.140625" style="0" customWidth="1"/>
    <col min="23" max="23" width="8.28125" style="0" customWidth="1"/>
    <col min="24" max="24" width="21.140625" style="0" customWidth="1"/>
    <col min="25" max="25" width="11.8515625" style="0" customWidth="1"/>
    <col min="26" max="26" width="9.28125" style="0" customWidth="1"/>
    <col min="27" max="27" width="8.140625" style="0" customWidth="1"/>
    <col min="28" max="28" width="7.140625" style="0" customWidth="1"/>
  </cols>
  <sheetData>
    <row r="1" spans="3:22" ht="15.75">
      <c r="C1" s="44" t="s">
        <v>103</v>
      </c>
      <c r="M1" s="55"/>
      <c r="N1" s="56"/>
      <c r="O1" s="56"/>
      <c r="P1" s="56"/>
      <c r="Q1" s="56"/>
      <c r="R1" s="56"/>
      <c r="S1" s="56"/>
      <c r="T1" s="56"/>
      <c r="U1" s="56"/>
      <c r="V1" s="56"/>
    </row>
    <row r="3" spans="1:31" s="4" customFormat="1" ht="36" customHeight="1">
      <c r="A3" s="61" t="s">
        <v>0</v>
      </c>
      <c r="B3" s="61" t="s">
        <v>1</v>
      </c>
      <c r="C3" s="61" t="s">
        <v>2</v>
      </c>
      <c r="D3" s="61" t="s">
        <v>3</v>
      </c>
      <c r="E3" s="61" t="s">
        <v>4</v>
      </c>
      <c r="F3" s="62" t="s">
        <v>5</v>
      </c>
      <c r="G3" s="62" t="s">
        <v>6</v>
      </c>
      <c r="H3" s="63" t="s">
        <v>107</v>
      </c>
      <c r="I3" s="61" t="s">
        <v>7</v>
      </c>
      <c r="J3" s="61" t="s">
        <v>108</v>
      </c>
      <c r="K3" s="61" t="s">
        <v>8</v>
      </c>
      <c r="L3" s="58" t="s">
        <v>9</v>
      </c>
      <c r="M3" s="60" t="s">
        <v>105</v>
      </c>
      <c r="N3" s="60"/>
      <c r="O3" s="60" t="s">
        <v>106</v>
      </c>
      <c r="P3" s="60"/>
      <c r="Q3" s="58" t="s">
        <v>10</v>
      </c>
      <c r="R3" s="58"/>
      <c r="S3" s="58"/>
      <c r="T3" s="58" t="s">
        <v>11</v>
      </c>
      <c r="U3" s="58" t="s">
        <v>12</v>
      </c>
      <c r="V3" s="58" t="s">
        <v>13</v>
      </c>
      <c r="W3" s="59" t="s">
        <v>14</v>
      </c>
      <c r="X3" s="58" t="s">
        <v>15</v>
      </c>
      <c r="Y3" s="57" t="s">
        <v>16</v>
      </c>
      <c r="Z3" s="57" t="s">
        <v>17</v>
      </c>
      <c r="AA3" s="57" t="s">
        <v>18</v>
      </c>
      <c r="AB3" s="57" t="s">
        <v>19</v>
      </c>
      <c r="AC3" s="2"/>
      <c r="AD3" s="3"/>
      <c r="AE3" s="3"/>
    </row>
    <row r="4" spans="1:31" s="4" customFormat="1" ht="30.75" customHeight="1">
      <c r="A4" s="61"/>
      <c r="B4" s="61"/>
      <c r="C4" s="61"/>
      <c r="D4" s="61"/>
      <c r="E4" s="61"/>
      <c r="F4" s="62"/>
      <c r="G4" s="62"/>
      <c r="H4" s="63"/>
      <c r="I4" s="61"/>
      <c r="J4" s="61"/>
      <c r="K4" s="61"/>
      <c r="L4" s="58"/>
      <c r="M4" s="1" t="s">
        <v>20</v>
      </c>
      <c r="N4" s="1" t="s">
        <v>21</v>
      </c>
      <c r="O4" s="1" t="s">
        <v>20</v>
      </c>
      <c r="P4" s="1" t="s">
        <v>21</v>
      </c>
      <c r="Q4" s="1" t="s">
        <v>109</v>
      </c>
      <c r="R4" s="1" t="s">
        <v>22</v>
      </c>
      <c r="S4" s="1" t="s">
        <v>104</v>
      </c>
      <c r="T4" s="58"/>
      <c r="U4" s="58"/>
      <c r="V4" s="58"/>
      <c r="W4" s="59"/>
      <c r="X4" s="58"/>
      <c r="Y4" s="57"/>
      <c r="Z4" s="57"/>
      <c r="AA4" s="57"/>
      <c r="AB4" s="57"/>
      <c r="AC4" s="2"/>
      <c r="AD4" s="3"/>
      <c r="AE4" s="3"/>
    </row>
    <row r="5" spans="1:31" s="4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6" t="s">
        <v>23</v>
      </c>
      <c r="G5" s="6" t="s">
        <v>24</v>
      </c>
      <c r="H5" s="34">
        <v>8</v>
      </c>
      <c r="I5" s="5">
        <v>9</v>
      </c>
      <c r="J5" s="5">
        <v>10</v>
      </c>
      <c r="K5" s="5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/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8">
        <v>24</v>
      </c>
      <c r="Z5" s="8">
        <v>25</v>
      </c>
      <c r="AA5" s="8">
        <v>26</v>
      </c>
      <c r="AB5" s="8">
        <v>27</v>
      </c>
      <c r="AC5" s="2"/>
      <c r="AD5" s="3"/>
      <c r="AE5" s="3"/>
    </row>
    <row r="6" spans="1:28" ht="12.75">
      <c r="A6" s="20" t="s">
        <v>25</v>
      </c>
      <c r="B6" s="9"/>
      <c r="C6" s="9"/>
      <c r="D6" s="9"/>
      <c r="E6" s="9"/>
      <c r="F6" s="9"/>
      <c r="G6" s="9"/>
      <c r="H6" s="3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</row>
    <row r="7" spans="1:28" ht="41.25" customHeight="1">
      <c r="A7" s="12">
        <v>1</v>
      </c>
      <c r="B7" s="25" t="s">
        <v>45</v>
      </c>
      <c r="C7" s="52" t="s">
        <v>91</v>
      </c>
      <c r="D7" s="22">
        <v>1976</v>
      </c>
      <c r="E7" s="11" t="s">
        <v>51</v>
      </c>
      <c r="F7" s="27" t="s">
        <v>90</v>
      </c>
      <c r="G7" s="42" t="s">
        <v>68</v>
      </c>
      <c r="H7" s="35">
        <v>11375.8</v>
      </c>
      <c r="I7" s="23">
        <v>11375.8</v>
      </c>
      <c r="J7" s="23">
        <v>0</v>
      </c>
      <c r="K7" s="15" t="s">
        <v>70</v>
      </c>
      <c r="L7" s="12">
        <v>77.5</v>
      </c>
      <c r="M7" s="23"/>
      <c r="N7" s="23"/>
      <c r="O7" s="12"/>
      <c r="P7" s="12"/>
      <c r="Q7" s="35">
        <v>11375.8</v>
      </c>
      <c r="R7" s="23">
        <v>11375.8</v>
      </c>
      <c r="S7" s="23">
        <v>0</v>
      </c>
      <c r="T7" s="12">
        <v>2012</v>
      </c>
      <c r="U7" s="24">
        <v>41065</v>
      </c>
      <c r="V7" s="29" t="s">
        <v>52</v>
      </c>
      <c r="W7" s="12"/>
      <c r="X7" s="30" t="s">
        <v>53</v>
      </c>
      <c r="Y7" s="42" t="s">
        <v>71</v>
      </c>
      <c r="Z7" s="41" t="s">
        <v>69</v>
      </c>
      <c r="AA7" s="42" t="s">
        <v>63</v>
      </c>
      <c r="AB7" s="42" t="s">
        <v>62</v>
      </c>
    </row>
    <row r="8" spans="1:28" ht="37.5" customHeight="1">
      <c r="A8" s="12">
        <v>2</v>
      </c>
      <c r="B8" s="25" t="s">
        <v>56</v>
      </c>
      <c r="C8" s="52" t="s">
        <v>57</v>
      </c>
      <c r="D8" s="22">
        <v>1988</v>
      </c>
      <c r="E8" s="11" t="s">
        <v>58</v>
      </c>
      <c r="F8" s="27" t="s">
        <v>89</v>
      </c>
      <c r="G8" s="40" t="s">
        <v>65</v>
      </c>
      <c r="H8" s="35">
        <v>1000000</v>
      </c>
      <c r="I8" s="23">
        <f aca="true" t="shared" si="0" ref="I8:I16">H8-J8</f>
        <v>640001.28</v>
      </c>
      <c r="J8" s="23">
        <v>359998.72</v>
      </c>
      <c r="K8" s="49">
        <v>309926.93</v>
      </c>
      <c r="L8" s="12">
        <v>62.3</v>
      </c>
      <c r="M8" s="23"/>
      <c r="N8" s="23"/>
      <c r="O8" s="12"/>
      <c r="P8" s="12"/>
      <c r="Q8" s="35">
        <v>1000000</v>
      </c>
      <c r="R8" s="23">
        <f aca="true" t="shared" si="1" ref="R8:R16">Q8-S8</f>
        <v>640001.28</v>
      </c>
      <c r="S8" s="23">
        <f>J8</f>
        <v>359998.72</v>
      </c>
      <c r="T8" s="12">
        <v>2014</v>
      </c>
      <c r="U8" s="24">
        <v>41967</v>
      </c>
      <c r="V8" s="29" t="s">
        <v>59</v>
      </c>
      <c r="W8" s="12"/>
      <c r="X8" s="30" t="s">
        <v>53</v>
      </c>
      <c r="Y8" s="42" t="s">
        <v>72</v>
      </c>
      <c r="Z8" s="41" t="s">
        <v>60</v>
      </c>
      <c r="AA8" s="42" t="s">
        <v>63</v>
      </c>
      <c r="AB8" s="42" t="s">
        <v>62</v>
      </c>
    </row>
    <row r="9" spans="1:28" ht="24" customHeight="1">
      <c r="A9" s="12">
        <v>3</v>
      </c>
      <c r="B9" s="21" t="s">
        <v>30</v>
      </c>
      <c r="C9" s="18" t="s">
        <v>79</v>
      </c>
      <c r="D9" s="22">
        <v>2004</v>
      </c>
      <c r="E9" s="11" t="s">
        <v>38</v>
      </c>
      <c r="F9" s="27" t="s">
        <v>81</v>
      </c>
      <c r="G9" s="12"/>
      <c r="H9" s="35">
        <v>3571807</v>
      </c>
      <c r="I9" s="23">
        <f t="shared" si="0"/>
        <v>2440062.66</v>
      </c>
      <c r="J9" s="23">
        <v>1131744.34</v>
      </c>
      <c r="K9" s="12"/>
      <c r="L9" s="12"/>
      <c r="M9" s="12"/>
      <c r="N9" s="12"/>
      <c r="O9" s="12"/>
      <c r="P9" s="12"/>
      <c r="Q9" s="35">
        <v>3571807</v>
      </c>
      <c r="R9" s="23">
        <f t="shared" si="1"/>
        <v>2440062.66</v>
      </c>
      <c r="S9" s="23">
        <f aca="true" t="shared" si="2" ref="S9:S16">J9</f>
        <v>1131744.34</v>
      </c>
      <c r="T9" s="12">
        <v>2006</v>
      </c>
      <c r="U9" s="24">
        <v>38266</v>
      </c>
      <c r="V9" s="11" t="s">
        <v>42</v>
      </c>
      <c r="W9" s="12"/>
      <c r="X9" s="23" t="s">
        <v>46</v>
      </c>
      <c r="Y9" s="12"/>
      <c r="Z9" s="12"/>
      <c r="AA9" s="12"/>
      <c r="AB9" s="12"/>
    </row>
    <row r="10" spans="1:28" ht="39.75" customHeight="1">
      <c r="A10" s="12">
        <f aca="true" t="shared" si="3" ref="A10:A17">A9+1</f>
        <v>4</v>
      </c>
      <c r="B10" s="21" t="s">
        <v>31</v>
      </c>
      <c r="C10" s="53" t="s">
        <v>75</v>
      </c>
      <c r="D10" s="22">
        <v>2004</v>
      </c>
      <c r="E10" s="11" t="s">
        <v>39</v>
      </c>
      <c r="F10" s="27" t="s">
        <v>82</v>
      </c>
      <c r="G10" s="40" t="s">
        <v>66</v>
      </c>
      <c r="H10" s="35">
        <v>509938</v>
      </c>
      <c r="I10" s="23">
        <f t="shared" si="0"/>
        <v>229921.84999999998</v>
      </c>
      <c r="J10" s="32">
        <v>280016.15</v>
      </c>
      <c r="K10" s="15" t="s">
        <v>70</v>
      </c>
      <c r="L10" s="13">
        <v>4847</v>
      </c>
      <c r="M10" s="14"/>
      <c r="N10" s="14"/>
      <c r="O10" s="14"/>
      <c r="P10" s="14"/>
      <c r="Q10" s="35">
        <v>509938</v>
      </c>
      <c r="R10" s="23">
        <f t="shared" si="1"/>
        <v>229921.84999999998</v>
      </c>
      <c r="S10" s="23">
        <f t="shared" si="2"/>
        <v>280016.15</v>
      </c>
      <c r="T10" s="12">
        <v>2006</v>
      </c>
      <c r="U10" s="24">
        <v>38252</v>
      </c>
      <c r="V10" s="11" t="s">
        <v>42</v>
      </c>
      <c r="W10" s="14"/>
      <c r="X10" s="28" t="s">
        <v>47</v>
      </c>
      <c r="Y10" s="42" t="s">
        <v>73</v>
      </c>
      <c r="Z10" s="41" t="s">
        <v>64</v>
      </c>
      <c r="AA10" s="42" t="s">
        <v>63</v>
      </c>
      <c r="AB10" s="42" t="s">
        <v>62</v>
      </c>
    </row>
    <row r="11" spans="1:28" ht="42" customHeight="1">
      <c r="A11" s="12">
        <f t="shared" si="3"/>
        <v>5</v>
      </c>
      <c r="B11" s="21" t="s">
        <v>32</v>
      </c>
      <c r="C11" s="53" t="s">
        <v>80</v>
      </c>
      <c r="D11" s="22">
        <v>2004</v>
      </c>
      <c r="E11" s="11" t="s">
        <v>39</v>
      </c>
      <c r="F11" s="43" t="s">
        <v>83</v>
      </c>
      <c r="G11" s="13"/>
      <c r="H11" s="35">
        <v>63435</v>
      </c>
      <c r="I11" s="23">
        <f t="shared" si="0"/>
        <v>28602.129999999997</v>
      </c>
      <c r="J11" s="32">
        <v>34832.87</v>
      </c>
      <c r="K11" s="13"/>
      <c r="L11" s="13"/>
      <c r="M11" s="14"/>
      <c r="N11" s="14"/>
      <c r="O11" s="14"/>
      <c r="P11" s="14"/>
      <c r="Q11" s="35">
        <v>63435</v>
      </c>
      <c r="R11" s="23">
        <f t="shared" si="1"/>
        <v>28602.129999999997</v>
      </c>
      <c r="S11" s="23">
        <f t="shared" si="2"/>
        <v>34832.87</v>
      </c>
      <c r="T11" s="12">
        <v>2006</v>
      </c>
      <c r="U11" s="24">
        <v>38252</v>
      </c>
      <c r="V11" s="11" t="s">
        <v>42</v>
      </c>
      <c r="W11" s="14"/>
      <c r="X11" s="28" t="s">
        <v>49</v>
      </c>
      <c r="Y11" s="14"/>
      <c r="Z11" s="14"/>
      <c r="AA11" s="14"/>
      <c r="AB11" s="14"/>
    </row>
    <row r="12" spans="1:28" ht="39" customHeight="1">
      <c r="A12" s="12">
        <f t="shared" si="3"/>
        <v>6</v>
      </c>
      <c r="B12" s="21" t="s">
        <v>33</v>
      </c>
      <c r="C12" s="53" t="s">
        <v>76</v>
      </c>
      <c r="D12" s="22">
        <v>2004</v>
      </c>
      <c r="E12" s="11" t="s">
        <v>40</v>
      </c>
      <c r="F12" s="27" t="s">
        <v>84</v>
      </c>
      <c r="G12" s="40" t="s">
        <v>67</v>
      </c>
      <c r="H12" s="35">
        <v>998396</v>
      </c>
      <c r="I12" s="23">
        <f t="shared" si="0"/>
        <v>450155.72</v>
      </c>
      <c r="J12" s="32">
        <v>548240.28</v>
      </c>
      <c r="K12" s="15" t="s">
        <v>70</v>
      </c>
      <c r="L12" s="13">
        <v>7125</v>
      </c>
      <c r="M12" s="14"/>
      <c r="N12" s="14"/>
      <c r="O12" s="14"/>
      <c r="P12" s="14"/>
      <c r="Q12" s="35">
        <v>998396</v>
      </c>
      <c r="R12" s="23">
        <f t="shared" si="1"/>
        <v>450155.72</v>
      </c>
      <c r="S12" s="23">
        <f t="shared" si="2"/>
        <v>548240.28</v>
      </c>
      <c r="T12" s="12">
        <v>2006</v>
      </c>
      <c r="U12" s="24">
        <v>38252</v>
      </c>
      <c r="V12" s="11" t="s">
        <v>42</v>
      </c>
      <c r="W12" s="14"/>
      <c r="X12" s="28" t="s">
        <v>48</v>
      </c>
      <c r="Y12" s="42" t="s">
        <v>74</v>
      </c>
      <c r="Z12" s="41" t="s">
        <v>61</v>
      </c>
      <c r="AA12" s="42" t="s">
        <v>63</v>
      </c>
      <c r="AB12" s="42" t="s">
        <v>62</v>
      </c>
    </row>
    <row r="13" spans="1:28" ht="40.5" customHeight="1">
      <c r="A13" s="12">
        <f t="shared" si="3"/>
        <v>7</v>
      </c>
      <c r="B13" s="21" t="s">
        <v>34</v>
      </c>
      <c r="C13" s="53" t="s">
        <v>77</v>
      </c>
      <c r="D13" s="22">
        <v>2004</v>
      </c>
      <c r="E13" s="11" t="s">
        <v>41</v>
      </c>
      <c r="F13" s="27" t="s">
        <v>85</v>
      </c>
      <c r="G13" s="13"/>
      <c r="H13" s="35">
        <v>243242</v>
      </c>
      <c r="I13" s="23">
        <f t="shared" si="0"/>
        <v>166169.12</v>
      </c>
      <c r="J13" s="32">
        <v>77072.88</v>
      </c>
      <c r="K13" s="13"/>
      <c r="L13" s="13"/>
      <c r="M13" s="14"/>
      <c r="N13" s="14"/>
      <c r="O13" s="14"/>
      <c r="P13" s="14"/>
      <c r="Q13" s="35">
        <v>243242</v>
      </c>
      <c r="R13" s="23">
        <f t="shared" si="1"/>
        <v>166169.12</v>
      </c>
      <c r="S13" s="23">
        <f t="shared" si="2"/>
        <v>77072.88</v>
      </c>
      <c r="T13" s="12">
        <v>2006</v>
      </c>
      <c r="U13" s="24">
        <v>38252</v>
      </c>
      <c r="V13" s="11" t="s">
        <v>42</v>
      </c>
      <c r="W13" s="14"/>
      <c r="X13" s="23" t="s">
        <v>46</v>
      </c>
      <c r="Y13" s="14"/>
      <c r="Z13" s="14"/>
      <c r="AA13" s="14"/>
      <c r="AB13" s="14"/>
    </row>
    <row r="14" spans="1:28" ht="52.5" customHeight="1">
      <c r="A14" s="12">
        <f t="shared" si="3"/>
        <v>8</v>
      </c>
      <c r="B14" s="21" t="s">
        <v>35</v>
      </c>
      <c r="C14" s="53" t="s">
        <v>78</v>
      </c>
      <c r="D14" s="22">
        <v>2004</v>
      </c>
      <c r="E14" s="11" t="s">
        <v>39</v>
      </c>
      <c r="F14" s="43" t="s">
        <v>86</v>
      </c>
      <c r="G14" s="13"/>
      <c r="H14" s="35">
        <v>95491</v>
      </c>
      <c r="I14" s="23">
        <f t="shared" si="0"/>
        <v>43056.93</v>
      </c>
      <c r="J14" s="32">
        <v>52434.07</v>
      </c>
      <c r="K14" s="13"/>
      <c r="L14" s="13"/>
      <c r="M14" s="14"/>
      <c r="N14" s="14"/>
      <c r="O14" s="14"/>
      <c r="P14" s="14"/>
      <c r="Q14" s="35">
        <v>95491</v>
      </c>
      <c r="R14" s="23">
        <f t="shared" si="1"/>
        <v>43056.93</v>
      </c>
      <c r="S14" s="23">
        <f t="shared" si="2"/>
        <v>52434.07</v>
      </c>
      <c r="T14" s="12">
        <v>2006</v>
      </c>
      <c r="U14" s="24">
        <v>38252</v>
      </c>
      <c r="V14" s="11" t="s">
        <v>42</v>
      </c>
      <c r="W14" s="14"/>
      <c r="X14" s="28" t="s">
        <v>50</v>
      </c>
      <c r="Y14" s="14"/>
      <c r="Z14" s="14"/>
      <c r="AA14" s="14"/>
      <c r="AB14" s="14"/>
    </row>
    <row r="15" spans="1:28" ht="24" customHeight="1">
      <c r="A15" s="12">
        <f t="shared" si="3"/>
        <v>9</v>
      </c>
      <c r="B15" s="21" t="s">
        <v>36</v>
      </c>
      <c r="C15" s="18" t="s">
        <v>28</v>
      </c>
      <c r="D15" s="22">
        <v>2008</v>
      </c>
      <c r="E15" s="11" t="s">
        <v>39</v>
      </c>
      <c r="F15" s="27" t="s">
        <v>87</v>
      </c>
      <c r="G15" s="13"/>
      <c r="H15" s="35">
        <v>280077</v>
      </c>
      <c r="I15" s="23">
        <f t="shared" si="0"/>
        <v>210057.31</v>
      </c>
      <c r="J15" s="32">
        <v>70019.69</v>
      </c>
      <c r="K15" s="13"/>
      <c r="L15" s="13"/>
      <c r="M15" s="14"/>
      <c r="N15" s="14"/>
      <c r="O15" s="14"/>
      <c r="P15" s="14"/>
      <c r="Q15" s="35">
        <v>280077</v>
      </c>
      <c r="R15" s="23">
        <f t="shared" si="1"/>
        <v>210057.31</v>
      </c>
      <c r="S15" s="23">
        <f t="shared" si="2"/>
        <v>70019.69</v>
      </c>
      <c r="T15" s="12">
        <v>2008</v>
      </c>
      <c r="U15" s="24">
        <v>39713</v>
      </c>
      <c r="V15" s="11" t="s">
        <v>43</v>
      </c>
      <c r="W15" s="14"/>
      <c r="X15" s="31" t="s">
        <v>55</v>
      </c>
      <c r="Y15" s="39"/>
      <c r="Z15" s="14"/>
      <c r="AA15" s="14"/>
      <c r="AB15" s="14"/>
    </row>
    <row r="16" spans="1:28" ht="33" customHeight="1">
      <c r="A16" s="12">
        <f t="shared" si="3"/>
        <v>10</v>
      </c>
      <c r="B16" s="21" t="s">
        <v>37</v>
      </c>
      <c r="C16" s="54" t="s">
        <v>29</v>
      </c>
      <c r="D16" s="22">
        <v>2008</v>
      </c>
      <c r="E16" s="11" t="s">
        <v>39</v>
      </c>
      <c r="F16" s="27" t="s">
        <v>88</v>
      </c>
      <c r="G16" s="13"/>
      <c r="H16" s="35">
        <v>1277900</v>
      </c>
      <c r="I16" s="23">
        <f t="shared" si="0"/>
        <v>475662.48</v>
      </c>
      <c r="J16" s="32">
        <v>802237.52</v>
      </c>
      <c r="K16" s="13"/>
      <c r="L16" s="13">
        <v>100</v>
      </c>
      <c r="M16" s="14"/>
      <c r="N16" s="14"/>
      <c r="O16" s="14"/>
      <c r="P16" s="14"/>
      <c r="Q16" s="35">
        <v>1277900</v>
      </c>
      <c r="R16" s="23">
        <f t="shared" si="1"/>
        <v>475662.48</v>
      </c>
      <c r="S16" s="23">
        <f t="shared" si="2"/>
        <v>802237.52</v>
      </c>
      <c r="T16" s="12">
        <v>2008</v>
      </c>
      <c r="U16" s="24">
        <v>39737</v>
      </c>
      <c r="V16" s="11" t="s">
        <v>44</v>
      </c>
      <c r="W16" s="14"/>
      <c r="X16" s="33" t="s">
        <v>54</v>
      </c>
      <c r="Y16" s="14"/>
      <c r="Z16" s="14"/>
      <c r="AA16" s="14"/>
      <c r="AB16" s="14"/>
    </row>
    <row r="17" spans="1:28" ht="60.75" customHeight="1">
      <c r="A17" s="12">
        <f t="shared" si="3"/>
        <v>11</v>
      </c>
      <c r="B17" s="21" t="s">
        <v>93</v>
      </c>
      <c r="C17" s="54" t="s">
        <v>92</v>
      </c>
      <c r="D17" s="22">
        <v>2018</v>
      </c>
      <c r="E17" s="45" t="s">
        <v>94</v>
      </c>
      <c r="F17" s="27"/>
      <c r="G17" s="46" t="s">
        <v>95</v>
      </c>
      <c r="H17" s="32">
        <v>2152757.26</v>
      </c>
      <c r="I17" s="23">
        <v>0</v>
      </c>
      <c r="J17" s="32">
        <v>2152757.26</v>
      </c>
      <c r="K17" s="32">
        <v>2152757.26</v>
      </c>
      <c r="L17" s="47" t="s">
        <v>96</v>
      </c>
      <c r="M17" s="32"/>
      <c r="N17" s="48"/>
      <c r="O17" s="48"/>
      <c r="P17" s="48"/>
      <c r="Q17" s="32">
        <v>2152757.26</v>
      </c>
      <c r="R17" s="23">
        <v>0</v>
      </c>
      <c r="S17" s="23">
        <v>2152757.26</v>
      </c>
      <c r="T17" s="49">
        <v>2018</v>
      </c>
      <c r="U17" s="24">
        <v>42695</v>
      </c>
      <c r="V17" s="11" t="s">
        <v>97</v>
      </c>
      <c r="W17" s="48"/>
      <c r="X17" s="50" t="s">
        <v>98</v>
      </c>
      <c r="Y17" s="48"/>
      <c r="Z17" s="48"/>
      <c r="AA17" s="51" t="s">
        <v>63</v>
      </c>
      <c r="AB17" s="51" t="s">
        <v>62</v>
      </c>
    </row>
    <row r="18" spans="1:28" ht="12.75">
      <c r="A18" s="16" t="s">
        <v>26</v>
      </c>
      <c r="B18" s="14"/>
      <c r="C18" s="14"/>
      <c r="D18" s="14"/>
      <c r="E18" s="14"/>
      <c r="F18" s="26"/>
      <c r="G18" s="14"/>
      <c r="H18" s="19">
        <f>SUM(H7:H17)</f>
        <v>10204419.059999999</v>
      </c>
      <c r="I18" s="19">
        <f>SUM(I7:I17)</f>
        <v>4695065.280000001</v>
      </c>
      <c r="J18" s="19">
        <f>SUM(J7:J17)</f>
        <v>5509353.779999999</v>
      </c>
      <c r="K18" s="14"/>
      <c r="L18" s="14"/>
      <c r="M18" s="19">
        <f>SUM(M7:M17)</f>
        <v>0</v>
      </c>
      <c r="N18" s="19">
        <f>SUM(N7:N17)</f>
        <v>0</v>
      </c>
      <c r="O18" s="19">
        <f>SUM(O7:O17)</f>
        <v>0</v>
      </c>
      <c r="P18" s="19">
        <f>SUM(P7:P17)</f>
        <v>0</v>
      </c>
      <c r="Q18" s="19">
        <f>SUM(Q7:Q17)</f>
        <v>10204419.059999999</v>
      </c>
      <c r="R18" s="19">
        <f>SUM(R7:R17)</f>
        <v>4695065.280000001</v>
      </c>
      <c r="S18" s="19">
        <f>SUM(S7:S17)</f>
        <v>5509353.779999999</v>
      </c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2.75">
      <c r="A19" s="14"/>
      <c r="B19" s="14"/>
      <c r="C19" s="14"/>
      <c r="D19" s="14"/>
      <c r="E19" s="14"/>
      <c r="F19" s="14"/>
      <c r="G19" s="14"/>
      <c r="H19" s="38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5">
      <c r="A20" s="17"/>
      <c r="B20" s="14"/>
      <c r="C20" s="14"/>
      <c r="D20" s="14"/>
      <c r="E20" s="14"/>
      <c r="F20" s="14"/>
      <c r="G20" s="14"/>
      <c r="H20" s="38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2.75">
      <c r="A21" s="14"/>
      <c r="B21" s="14" t="s">
        <v>101</v>
      </c>
      <c r="C21" s="14"/>
      <c r="D21" s="14"/>
      <c r="E21" s="14" t="s">
        <v>99</v>
      </c>
      <c r="F21" s="14"/>
      <c r="G21" s="14"/>
      <c r="H21" s="3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2.75">
      <c r="A22" s="14"/>
      <c r="B22" s="14"/>
      <c r="C22" s="14"/>
      <c r="D22" s="14"/>
      <c r="E22" s="14"/>
      <c r="F22" s="14"/>
      <c r="G22" s="14"/>
      <c r="H22" s="3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2.75">
      <c r="A23" s="14"/>
      <c r="B23" s="14" t="s">
        <v>102</v>
      </c>
      <c r="C23" s="14"/>
      <c r="D23" s="14"/>
      <c r="E23" s="14" t="s">
        <v>100</v>
      </c>
      <c r="F23" s="14"/>
      <c r="G23" s="14"/>
      <c r="H23" s="38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2.75">
      <c r="A24" s="14"/>
      <c r="B24" s="14" t="s">
        <v>27</v>
      </c>
      <c r="C24" s="14"/>
      <c r="D24" s="14"/>
      <c r="E24" s="14"/>
      <c r="F24" s="14"/>
      <c r="G24" s="14"/>
      <c r="H24" s="3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</sheetData>
  <sheetProtection selectLockedCells="1" selectUnlockedCells="1"/>
  <mergeCells count="25">
    <mergeCell ref="A3:A4"/>
    <mergeCell ref="B3:B4"/>
    <mergeCell ref="C3:C4"/>
    <mergeCell ref="D3:D4"/>
    <mergeCell ref="I3:I4"/>
    <mergeCell ref="E3:E4"/>
    <mergeCell ref="F3:F4"/>
    <mergeCell ref="G3:G4"/>
    <mergeCell ref="H3:H4"/>
    <mergeCell ref="T3:T4"/>
    <mergeCell ref="U3:U4"/>
    <mergeCell ref="J3:J4"/>
    <mergeCell ref="K3:K4"/>
    <mergeCell ref="L3:L4"/>
    <mergeCell ref="M3:N3"/>
    <mergeCell ref="M1:V1"/>
    <mergeCell ref="Z3:Z4"/>
    <mergeCell ref="AA3:AA4"/>
    <mergeCell ref="AB3:AB4"/>
    <mergeCell ref="V3:V4"/>
    <mergeCell ref="W3:W4"/>
    <mergeCell ref="X3:X4"/>
    <mergeCell ref="Y3:Y4"/>
    <mergeCell ref="O3:P3"/>
    <mergeCell ref="Q3:S3"/>
  </mergeCells>
  <printOptions/>
  <pageMargins left="0.35433070866141736" right="0.1968503937007874" top="0.3937007874015748" bottom="0.1968503937007874" header="0.5118110236220472" footer="0.5118110236220472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 Григорьев</cp:lastModifiedBy>
  <cp:lastPrinted>2019-02-15T10:44:38Z</cp:lastPrinted>
  <dcterms:modified xsi:type="dcterms:W3CDTF">2023-11-21T17:55:18Z</dcterms:modified>
  <cp:category/>
  <cp:version/>
  <cp:contentType/>
  <cp:contentStatus/>
</cp:coreProperties>
</file>